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E670A0C8-F74A-4492-A490-5A1184F3FA51}" xr6:coauthVersionLast="45" xr6:coauthVersionMax="45" xr10:uidLastSave="{00000000-0000-0000-0000-000000000000}"/>
  <bookViews>
    <workbookView xWindow="-120" yWindow="-120" windowWidth="29040" windowHeight="15840" tabRatio="777" activeTab="1" xr2:uid="{D5C32054-7A64-4B41-8CB3-BD16D34DAF1D}"/>
  </bookViews>
  <sheets>
    <sheet name="Loan Calculator" sheetId="2" r:id="rId1"/>
    <sheet name="Use of Proceeds" sheetId="3" r:id="rId2"/>
    <sheet name="Checklist of Source Docs" sheetId="4" r:id="rId3"/>
    <sheet name="Instructions" sheetId="5" r:id="rId4"/>
  </sheets>
  <definedNames>
    <definedName name="_xlnm.Print_Area" localSheetId="2">'Checklist of Source Docs'!$A$1:$J$15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3" l="1"/>
  <c r="C26" i="2" l="1"/>
  <c r="C19" i="2"/>
  <c r="C16" i="3" l="1"/>
  <c r="C28" i="2" l="1"/>
  <c r="C30" i="2" s="1"/>
  <c r="B9" i="3" s="1"/>
  <c r="B14" i="3" l="1"/>
  <c r="C32" i="2"/>
  <c r="C36" i="2" s="1"/>
  <c r="C9" i="3" l="1"/>
  <c r="B16" i="3"/>
  <c r="B18" i="3" s="1"/>
  <c r="B22" i="3" l="1"/>
  <c r="B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Blayne Furey</author>
  </authors>
  <commentList>
    <comment ref="C30" authorId="0" shapeId="0" xr:uid="{7638DFA4-8A32-43E8-9FFA-FB786DB231C1}">
      <text>
        <r>
          <rPr>
            <b/>
            <sz val="9"/>
            <color indexed="81"/>
            <rFont val="Tahoma"/>
            <family val="2"/>
          </rPr>
          <t>Blayne Furey:</t>
        </r>
        <r>
          <rPr>
            <sz val="9"/>
            <color indexed="81"/>
            <rFont val="Tahoma"/>
            <family val="2"/>
          </rPr>
          <t xml:space="preserve">
If you need to make adjustments to the time frame used for determining monthly average payroll costs, please include notes in Column D with justification for any changes made to formulas.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Blayne Furey</author>
  </authors>
  <commentList>
    <comment ref="B9" authorId="0" shapeId="0" xr:uid="{6C885A67-2845-4331-9FA7-4F9C255944D5}">
      <text>
        <r>
          <rPr>
            <b/>
            <sz val="9"/>
            <color indexed="81"/>
            <rFont val="Tahoma"/>
            <family val="2"/>
          </rPr>
          <t>Blayne Furey:</t>
        </r>
        <r>
          <rPr>
            <sz val="9"/>
            <color indexed="81"/>
            <rFont val="Tahoma"/>
            <family val="2"/>
          </rPr>
          <t xml:space="preserve">
This is automatically populated as 2x the "Average monthly payroll costs" from the </t>
        </r>
        <r>
          <rPr>
            <b/>
            <sz val="9"/>
            <color indexed="81"/>
            <rFont val="Tahoma"/>
            <family val="2"/>
          </rPr>
          <t>Loan Calculator</t>
        </r>
        <r>
          <rPr>
            <sz val="9"/>
            <color indexed="81"/>
            <rFont val="Tahoma"/>
            <family val="2"/>
          </rPr>
          <t xml:space="preserve"> tab. Adjust if necessary.</t>
        </r>
      </text>
    </comment>
    <comment ref="B22" authorId="0" shapeId="0" xr:uid="{3DF8F162-3677-41C5-AD86-B68D97EC68E0}">
      <text>
        <r>
          <rPr>
            <b/>
            <sz val="9"/>
            <color indexed="81"/>
            <rFont val="Tahoma"/>
            <family val="2"/>
          </rPr>
          <t>Blayne Furey:</t>
        </r>
        <r>
          <rPr>
            <sz val="9"/>
            <color indexed="81"/>
            <rFont val="Tahoma"/>
            <family val="2"/>
          </rPr>
          <t xml:space="preserve">
An excess here after entering initial estimates indicates that you may have residual loan amounts that are not forgiven and will need to be paid back. Since the maximum loan amount is 2.5X monthly payroll, and the term for using the funds is 2 months (8 weeks), you may see a residual amount if qualifying expenses other than payroll are small or nonexistant.
This amount needs to be 0 in order to successfully submit to SBA, so adjust your estimates above to get this number to 0- but be aware that as you use the funds for designated purposes there may be excess that will need to be paid back to the SBA.</t>
        </r>
      </text>
    </comment>
  </commentList>
</comments>
</file>

<file path=xl/sharedStrings.xml><?xml version="1.0" encoding="utf-8"?>
<sst xmlns="http://schemas.openxmlformats.org/spreadsheetml/2006/main" count="79" uniqueCount="79">
  <si>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</si>
  <si>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</si>
  <si>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</si>
  <si>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</si>
  <si>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</si>
  <si>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</si>
  <si>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</si>
  <si>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</si>
  <si>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Covered interest on mortgage payments</t>
  </si>
  <si>
    <t>Covered rent</t>
  </si>
  <si>
    <t>Covered utility</t>
  </si>
  <si>
    <t>Potential loan forgiveness - cannot be in excess of loan</t>
  </si>
  <si>
    <t>Reductions for decrease in workforce or reduced salary/wages</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</si>
  <si>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</si>
  <si>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</si>
  <si>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</si>
  <si>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</si>
  <si>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</si>
  <si>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</si>
  <si>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</si>
  <si>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</si>
  <si>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</si>
  <si>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</si>
  <si>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</si>
  <si>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</si>
  <si>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</si>
  <si>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</si>
  <si>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PPP Loan Forgiveness Calculator</t>
  </si>
  <si>
    <t>Interest on any other debt obligations incurred before the covered period</t>
  </si>
  <si>
    <t>Less: emergency EDIL grant awarded/received (maximum $10,000)</t>
  </si>
  <si>
    <t>Signature of Owner/Authorized Representative of Business</t>
  </si>
  <si>
    <t>Date</t>
  </si>
  <si>
    <t>Print Name</t>
  </si>
  <si>
    <t>Title</t>
  </si>
  <si>
    <t>X ___________________________________________________________________</t>
  </si>
  <si>
    <t>The SBA has not provided specific detail on the required documentation to accompany the PPP loan application.  The list below is an attempt to prepare the Borrower to apply for a PPP loan.  Additional information may be needed to process the Borrower's application.</t>
  </si>
  <si>
    <t>Total Employer Paid Leave, Benefits, &amp; Allowable Payroll Expenses</t>
  </si>
  <si>
    <t xml:space="preserve">   Add: Payment of State Unemployment Insurance &amp; Work Comp</t>
  </si>
  <si>
    <t>Federal taxes for a 1099 employee are not paid by the business, but are paid by the independent contractor, as 1099 employees are required to report those taxes.  Therefore 1099s are not considered eligible payroll expenses.
Also Federal income taxes are not an allowable payroll cost. Only state and local taxes are permitted taxes included as an eligible payroll costs. Specifically, “Taxes imposed or withheld including the employee’s and employer’s share of FICA (Federal Insurance Contributions Act) and Railroad Retirement Act taxes, and income taxes required to be withheld from employees” are NOT allowable payroll costs.</t>
  </si>
  <si>
    <t>Transcript(s) or applicable documentation for all health insurance premiums paid by the company excluding any portion paid by the employee for 2019</t>
  </si>
  <si>
    <t>Transcript(s) or applicable documentation showing the total of all retirement plan funding paid by the company excluding any funds contributed by the employee for 2019</t>
  </si>
  <si>
    <t>MT UI-5  - Montana Employer's Unemployment Insurance Quarterly Reports for 2019 (or applicable documentation for your state)</t>
  </si>
  <si>
    <t>I affirm that calculations provided are based from documentation submitted to the local, state, and federal government and are true and accurate.</t>
  </si>
  <si>
    <t>Payroll Report on or after 2/15/20 demonstrating number of employees on the payroll.</t>
  </si>
  <si>
    <t>Estimated Costs incurred for the following eight-week period after loan origination date:</t>
  </si>
  <si>
    <t>Check total (Must equal Max Loan Amount calculated from "Loan Calculator" tab)</t>
  </si>
  <si>
    <t>Estimated Loan forgiveness amount</t>
  </si>
  <si>
    <t>Actual payroll costs for covered period includes benefits</t>
  </si>
  <si>
    <t>FTE = Full Time Equivalent (i.e.) 1 full time and a 1 half time person = 1.5 FTE)</t>
  </si>
  <si>
    <t>This needs to be 0. Adjust the Estimates above until this number is 0.</t>
  </si>
  <si>
    <t>Payroll report or applicable documentation showing gross wages, paid time off, vacation pay, family medical leave pay, and state and local payroll taxes assessed for 2019 with individual employee wage detail</t>
  </si>
  <si>
    <t>************PLEASE PROVIDE A SIGNED COPY OF THIS PAGE TO YOUR LENDER. YOU CAN EITHER SAVE AS A PDF AND E-SIGN, OR PRINT, SIGN, AND SCAN TO SEND TO YOUR LENDER************</t>
  </si>
  <si>
    <t>Must equal amount requested on Application (Form 2483)</t>
  </si>
  <si>
    <t>Freedom Bank PPP Loan Application Calculator</t>
  </si>
  <si>
    <t>There should not be any red cells on this sheet in order to submit. If you need to make adjustments to any calculations, please add notes with justification in column C.</t>
  </si>
  <si>
    <t>This percentage must be greater than or equal to 75% to qualify for Loan Forgiveness</t>
  </si>
  <si>
    <r>
      <rPr>
        <sz val="11"/>
        <color theme="1"/>
        <rFont val="Calibri"/>
        <family val="2"/>
        <scheme val="minor"/>
      </rPr>
      <t xml:space="preserve">Start with the attached the spreadsheet named </t>
    </r>
    <r>
      <rPr>
        <b/>
        <u/>
        <sz val="11"/>
        <color theme="1"/>
        <rFont val="Calibri"/>
        <family val="2"/>
        <scheme val="minor"/>
      </rPr>
      <t>“SBA PPP Loan Calculator Updated 4-7-20”</t>
    </r>
    <r>
      <rPr>
        <sz val="11"/>
        <color theme="1"/>
        <rFont val="Calibri"/>
        <family val="2"/>
        <scheme val="minor"/>
      </rPr>
      <t xml:space="preserve">. This will help determine the maximum loan amount you qualify for.  The first tab to complete is the </t>
    </r>
    <r>
      <rPr>
        <b/>
        <u/>
        <sz val="11"/>
        <color theme="1"/>
        <rFont val="Calibri"/>
        <family val="2"/>
        <scheme val="minor"/>
      </rPr>
      <t>“Loan Calculator”</t>
    </r>
    <r>
      <rPr>
        <sz val="11"/>
        <color theme="1"/>
        <rFont val="Calibri"/>
        <family val="2"/>
        <scheme val="minor"/>
      </rPr>
      <t xml:space="preserve"> tab.</t>
    </r>
  </si>
  <si>
    <r>
      <rPr>
        <sz val="11"/>
        <color theme="1"/>
        <rFont val="Calibri"/>
        <family val="2"/>
        <scheme val="minor"/>
      </rPr>
      <t xml:space="preserve">On line 10 put the number of </t>
    </r>
    <r>
      <rPr>
        <b/>
        <u/>
        <sz val="11"/>
        <color theme="1"/>
        <rFont val="Calibri"/>
        <family val="2"/>
        <scheme val="minor"/>
      </rPr>
      <t>F</t>
    </r>
    <r>
      <rPr>
        <sz val="11"/>
        <color theme="1"/>
        <rFont val="Calibri"/>
        <family val="2"/>
        <scheme val="minor"/>
      </rPr>
      <t xml:space="preserve">ull </t>
    </r>
    <r>
      <rPr>
        <b/>
        <u/>
        <sz val="11"/>
        <color theme="1"/>
        <rFont val="Calibri"/>
        <family val="2"/>
        <scheme val="minor"/>
      </rPr>
      <t>T</t>
    </r>
    <r>
      <rPr>
        <sz val="11"/>
        <color theme="1"/>
        <rFont val="Calibri"/>
        <family val="2"/>
        <scheme val="minor"/>
      </rPr>
      <t xml:space="preserve">ime </t>
    </r>
    <r>
      <rPr>
        <b/>
        <u/>
        <sz val="11"/>
        <color theme="1"/>
        <rFont val="Calibri"/>
        <family val="2"/>
        <scheme val="minor"/>
      </rPr>
      <t>E</t>
    </r>
    <r>
      <rPr>
        <sz val="11"/>
        <color theme="1"/>
        <rFont val="Calibri"/>
        <family val="2"/>
        <scheme val="minor"/>
      </rPr>
      <t>quivalent Employees (</t>
    </r>
    <r>
      <rPr>
        <b/>
        <u/>
        <sz val="11"/>
        <color theme="1"/>
        <rFont val="Calibri"/>
        <family val="2"/>
        <scheme val="minor"/>
      </rPr>
      <t>FTE</t>
    </r>
    <r>
      <rPr>
        <sz val="11"/>
        <color theme="1"/>
        <rFont val="Calibri"/>
        <family val="2"/>
        <scheme val="minor"/>
      </rPr>
      <t xml:space="preserve">) you had in the previous year that you are basing your total wages on for the year.  A full-time employee is considered to be 2,080 hours per year or a full-time salaried employee.  </t>
    </r>
  </si>
  <si>
    <t>Example 2: If you have 3 full-time employees and you had another employee that worked part time 3 hours per day for the entire year, the part-time employee would accumulate 3 hours per day times 5 days per week times 52 weeks in the year and would equate to 780 hours for the year.  This equates to .375 FTE (3x5x52 = 780 hours per year divided by 2,080 hours in a year= .375).  In this example, the number on line 10 would be 3.375.</t>
  </si>
  <si>
    <r>
      <rPr>
        <sz val="11"/>
        <color theme="1"/>
        <rFont val="Calibri"/>
        <family val="2"/>
        <scheme val="minor"/>
      </rPr>
      <t>Example 1: If you had 3 full-time employees for the first 6 months, then you hired another full-time employee starting July 1</t>
    </r>
    <r>
      <rPr>
        <vertAlign val="superscript"/>
        <sz val="11"/>
        <color theme="1"/>
        <rFont val="Calibri"/>
        <family val="2"/>
        <scheme val="minor"/>
      </rPr>
      <t>st</t>
    </r>
    <r>
      <rPr>
        <sz val="11"/>
        <color theme="1"/>
        <rFont val="Calibri"/>
        <family val="2"/>
        <scheme val="minor"/>
      </rPr>
      <t xml:space="preserve"> through the end of the year, that would equal 3.5 FTEs.  </t>
    </r>
  </si>
  <si>
    <t>On line 13, put the total employee wages paid by the company on an annual basis.  Most business are using the year 2019 figures as these numbers are more readily available.  The maximum amount that an employee can be qualified for is $100,000 of wage income.  If the wages for an employee exceed $100,000 on an annualized basis, then the wage must be adjusted down to $100,000.  Put the amount for each employee that exceeds $100,000 on lines 14 through 18.  The $100,000 limit does not include amounts paid by the company toward health insurance or retirement contributions.</t>
  </si>
  <si>
    <t>Example: If an employee makes an annualized wage of $110,000 plus $5,000 in company paid health insurance benefits and another $7,000 toward retirement benefits, the amount to put on one of the lines 14 through 18 for this employee would be $10,000 in this case.</t>
  </si>
  <si>
    <t xml:space="preserve">Line 25 can only include State taxes paid such as State Unemployment Taxes and Workman’s Comp and does not include Federal taxes such as FICA, Social Security, and Medicare. </t>
  </si>
  <si>
    <r>
      <rPr>
        <sz val="11"/>
        <color theme="1"/>
        <rFont val="Calibri"/>
        <family val="2"/>
        <scheme val="minor"/>
      </rPr>
      <t xml:space="preserve">Next, complete the tab named </t>
    </r>
    <r>
      <rPr>
        <b/>
        <u/>
        <sz val="11"/>
        <color theme="1"/>
        <rFont val="Calibri"/>
        <family val="2"/>
        <scheme val="minor"/>
      </rPr>
      <t>“Use of Proceeds”</t>
    </r>
    <r>
      <rPr>
        <sz val="11"/>
        <color theme="1"/>
        <rFont val="Calibri"/>
        <family val="2"/>
        <scheme val="minor"/>
      </rPr>
      <t xml:space="preserve">.  The Use of Proceeds calculation is your </t>
    </r>
    <r>
      <rPr>
        <u/>
        <sz val="11"/>
        <color theme="1"/>
        <rFont val="Calibri"/>
        <family val="2"/>
        <scheme val="minor"/>
      </rPr>
      <t>estimate</t>
    </r>
    <r>
      <rPr>
        <sz val="11"/>
        <color theme="1"/>
        <rFont val="Calibri"/>
        <family val="2"/>
        <scheme val="minor"/>
      </rPr>
      <t xml:space="preserve"> of how the loan proceeds would be used </t>
    </r>
    <r>
      <rPr>
        <b/>
        <u/>
        <sz val="11"/>
        <color theme="1"/>
        <rFont val="Calibri"/>
        <family val="2"/>
        <scheme val="minor"/>
      </rPr>
      <t>in the 8-week period</t>
    </r>
    <r>
      <rPr>
        <sz val="11"/>
        <color theme="1"/>
        <rFont val="Calibri"/>
        <family val="2"/>
        <scheme val="minor"/>
      </rPr>
      <t xml:space="preserve"> following the loan funding.  The amount on this “Use of Proceeds” tab needs to match the amount on the “Loan Calculator” tab (Line 36) </t>
    </r>
    <r>
      <rPr>
        <b/>
        <u/>
        <sz val="11"/>
        <color theme="1"/>
        <rFont val="Calibri"/>
        <family val="2"/>
        <scheme val="minor"/>
      </rPr>
      <t>and</t>
    </r>
    <r>
      <rPr>
        <sz val="11"/>
        <color theme="1"/>
        <rFont val="Calibri"/>
        <family val="2"/>
        <scheme val="minor"/>
      </rPr>
      <t xml:space="preserve"> that amount needs to match the amount you put into the PPP Application.</t>
    </r>
  </si>
  <si>
    <t>Line 7 is your estimated FTE by the end of the 8-week period after the loan is funded.  If this number is less than the FTE number you had in the “Loan Calculation” tab, you may not have all of the loan funds forgiven.</t>
  </si>
  <si>
    <t>Line 9 is a calculated field that is equal to 2x the average monthly wage on line 30 of the “Loan Calculator” tab to represent 8 weeks of payroll costs.</t>
  </si>
  <si>
    <t>Estimate lines 9 through 13.</t>
  </si>
  <si>
    <t>Save this spreadsheet so that you can email it to the bank.</t>
  </si>
  <si>
    <r>
      <rPr>
        <sz val="11"/>
        <color theme="1"/>
        <rFont val="Calibri"/>
        <family val="2"/>
        <scheme val="minor"/>
      </rPr>
      <t>Print the “</t>
    </r>
    <r>
      <rPr>
        <b/>
        <u/>
        <sz val="11"/>
        <color theme="1"/>
        <rFont val="Calibri"/>
        <family val="2"/>
        <scheme val="minor"/>
      </rPr>
      <t xml:space="preserve">Loan Calculator” </t>
    </r>
    <r>
      <rPr>
        <sz val="11"/>
        <color theme="1"/>
        <rFont val="Calibri"/>
        <family val="2"/>
        <scheme val="minor"/>
      </rPr>
      <t>tab (or save as a PDF) to sign and date and submit to the bank along with the Excel spreadsheet.</t>
    </r>
  </si>
  <si>
    <r>
      <t xml:space="preserve">Makes adjustments to lines 9 through 13 so that the amount on line 18 of </t>
    </r>
    <r>
      <rPr>
        <b/>
        <u/>
        <sz val="11"/>
        <color theme="1"/>
        <rFont val="Calibri"/>
        <family val="2"/>
        <scheme val="minor"/>
      </rPr>
      <t>“Use of Proceeds”</t>
    </r>
    <r>
      <rPr>
        <sz val="11"/>
        <color theme="1"/>
        <rFont val="Calibri"/>
        <family val="2"/>
        <scheme val="minor"/>
      </rPr>
      <t xml:space="preserve"> is equal to line 36 of the </t>
    </r>
    <r>
      <rPr>
        <b/>
        <u/>
        <sz val="11"/>
        <color theme="1"/>
        <rFont val="Calibri"/>
        <family val="2"/>
        <scheme val="minor"/>
      </rPr>
      <t>“Loan Calculator”</t>
    </r>
    <r>
      <rPr>
        <sz val="11"/>
        <color theme="1"/>
        <rFont val="Calibri"/>
        <family val="2"/>
        <scheme val="minor"/>
      </rPr>
      <t xml:space="preserve"> tab.</t>
    </r>
  </si>
  <si>
    <t>Instructions for SBA PPP Loan Calculator Workbook</t>
  </si>
  <si>
    <t>NAICS Code</t>
  </si>
  <si>
    <t>https://www.census.gov/eos/www/naics/index.html</t>
  </si>
  <si>
    <t>PPP Loan Amount from "Loan Calculator" tab</t>
  </si>
  <si>
    <t>(Required)</t>
  </si>
  <si>
    <r>
      <rPr>
        <sz val="11"/>
        <color rgb="FFFF0000"/>
        <rFont val="Calibri Light"/>
        <family val="2"/>
        <scheme val="major"/>
      </rPr>
      <t xml:space="preserve">(Required)   </t>
    </r>
    <r>
      <rPr>
        <sz val="11"/>
        <rFont val="Calibri Light"/>
        <family val="2"/>
        <scheme val="major"/>
      </rPr>
      <t>You can search for your NAICS code here:</t>
    </r>
  </si>
  <si>
    <t>IRS Form 941 for Q1-Q4 2019 and Q1 2020</t>
  </si>
  <si>
    <r>
      <t># FTE Jobs for 12 months prior to loan date</t>
    </r>
    <r>
      <rPr>
        <b/>
        <sz val="11"/>
        <color rgb="FFFF0000"/>
        <rFont val="Calibri Light"/>
        <family val="2"/>
        <scheme val="major"/>
      </rPr>
      <t xml:space="preserve"> (Required)</t>
    </r>
  </si>
  <si>
    <r>
      <t xml:space="preserve">FTE employees through June 30, 2020 </t>
    </r>
    <r>
      <rPr>
        <sz val="11"/>
        <color rgb="FFFF0000"/>
        <rFont val="Calibri Light"/>
        <family val="2"/>
        <scheme val="major"/>
      </rPr>
      <t xml:space="preserve">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</si>
</sst>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_(&quot;$&quot;* #,##0.000_);_(&quot;$&quot;* \(#,##0.000\);_(&quot;$&quot;* &quot;-&quot;??_);_(@_)"/>
  </numFmts>
  <fonts count="23"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
      <sz val="12"/>
      <color rgb="FFFF0000"/>
      <name val="Source Sans Pro"/>
      <family val="2"/>
    </font>
    <font>
      <sz val="11"/>
      <color rgb="FFFF0000"/>
      <name val="Calibri Light"/>
      <family val="2"/>
      <scheme val="maj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b/>
      <u/>
      <sz val="11"/>
      <color theme="1"/>
      <name val="Calibri"/>
      <family val="2"/>
      <scheme val="minor"/>
    </font>
    <font>
      <vertAlign val="superscript"/>
      <sz val="11"/>
      <color theme="1"/>
      <name val="Calibri"/>
      <family val="2"/>
      <scheme val="minor"/>
    </font>
    <font>
      <u/>
      <sz val="11"/>
      <color theme="1"/>
      <name val="Calibri"/>
      <family val="2"/>
      <scheme val="minor"/>
    </font>
    <font>
      <b/>
      <sz val="14"/>
      <color theme="1"/>
      <name val="Calibri"/>
      <family val="2"/>
      <scheme val="minor"/>
    </font>
    <font>
      <u/>
      <sz val="11"/>
      <color theme="10"/>
      <name val="Calibri"/>
      <family val="2"/>
      <scheme val="minor"/>
    </font>
    <font>
      <b/>
      <sz val="11"/>
      <color rgb="FFFF0000"/>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123">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0" fontId="2" fillId="0" borderId="0" xfId="0" applyFont="1" applyAlignment="1">
      <alignment horizontal="left" wrapText="1" indent="1"/>
    </xf>
    <xf numFmtId="0" fontId="3" fillId="0" borderId="0" xfId="0" applyFont="1" applyAlignment="1">
      <alignment horizontal="left" wrapText="1" indent="1"/>
    </xf>
    <xf numFmtId="0" fontId="2" fillId="0" borderId="0" xfId="0" applyFont="1" applyAlignment="1">
      <alignment horizontal="left" wrapText="1" indent="2"/>
    </xf>
    <xf numFmtId="166" fontId="2" fillId="0" borderId="0" xfId="0" applyNumberFormat="1" applyFont="1"/>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0" fontId="3" fillId="0" borderId="0" xfId="0" applyFont="1" applyProtection="1"/>
    <xf numFmtId="0" fontId="12" fillId="0" borderId="0" xfId="0" applyFont="1" applyAlignment="1">
      <alignment horizontal="left" indent="1"/>
    </xf>
    <xf numFmtId="0" fontId="12" fillId="0" borderId="0" xfId="0" applyFont="1" applyProtection="1"/>
    <xf numFmtId="0" fontId="2" fillId="0" borderId="0" xfId="0" applyFont="1" applyAlignment="1" applyProtection="1">
      <alignment horizontal="left"/>
    </xf>
    <xf numFmtId="10" fontId="2" fillId="0" borderId="0" xfId="3" applyNumberFormat="1" applyFont="1" applyAlignment="1">
      <alignment horizontal="left"/>
    </xf>
    <xf numFmtId="0" fontId="10" fillId="0" borderId="0" xfId="0" applyFont="1" applyFill="1" applyAlignment="1">
      <alignment horizontal="center"/>
    </xf>
    <xf numFmtId="0" fontId="2" fillId="0" borderId="0" xfId="0" applyFont="1" applyAlignment="1" applyProtection="1">
      <alignment horizontal="left"/>
    </xf>
    <xf numFmtId="44" fontId="2" fillId="2" borderId="0" xfId="2" applyFont="1" applyFill="1" applyBorder="1" applyProtection="1">
      <protection locked="0"/>
    </xf>
    <xf numFmtId="9" fontId="2" fillId="2" borderId="0" xfId="3" applyFont="1" applyFill="1" applyProtection="1">
      <protection locked="0"/>
    </xf>
    <xf numFmtId="9" fontId="2" fillId="0" borderId="0" xfId="3" applyFont="1" applyBorder="1"/>
    <xf numFmtId="167" fontId="2" fillId="2" borderId="0" xfId="2" applyNumberFormat="1" applyFont="1" applyFill="1" applyProtection="1">
      <protection locked="0"/>
    </xf>
    <xf numFmtId="167" fontId="2" fillId="2" borderId="1" xfId="2" applyNumberFormat="1" applyFont="1" applyFill="1" applyBorder="1" applyProtection="1">
      <protection locked="0"/>
    </xf>
    <xf numFmtId="167" fontId="3" fillId="0" borderId="0" xfId="2" applyNumberFormat="1" applyFont="1" applyBorder="1"/>
    <xf numFmtId="167" fontId="2" fillId="0" borderId="0" xfId="0" applyNumberFormat="1" applyFont="1"/>
    <xf numFmtId="167" fontId="2" fillId="0" borderId="1" xfId="1" applyNumberFormat="1" applyFont="1" applyBorder="1"/>
    <xf numFmtId="167" fontId="2" fillId="0" borderId="0" xfId="2" applyNumberFormat="1" applyFont="1" applyBorder="1"/>
    <xf numFmtId="167" fontId="2" fillId="0" borderId="0" xfId="1" applyNumberFormat="1" applyFont="1" applyBorder="1"/>
    <xf numFmtId="167" fontId="2" fillId="2" borderId="0" xfId="1" applyNumberFormat="1" applyFont="1" applyFill="1" applyProtection="1">
      <protection locked="0"/>
    </xf>
    <xf numFmtId="44" fontId="2" fillId="0" borderId="2" xfId="2" applyNumberFormat="1" applyFont="1" applyBorder="1"/>
    <xf numFmtId="44" fontId="2" fillId="2" borderId="0" xfId="2" applyNumberFormat="1" applyFont="1" applyFill="1" applyProtection="1">
      <protection locked="0"/>
    </xf>
    <xf numFmtId="44" fontId="2" fillId="2" borderId="1" xfId="2" applyNumberFormat="1" applyFont="1" applyFill="1" applyBorder="1" applyProtection="1">
      <protection locked="0"/>
    </xf>
    <xf numFmtId="0" fontId="16" fillId="0" borderId="0" xfId="0" applyFont="1"/>
    <xf numFmtId="0" fontId="15" fillId="0" borderId="0" xfId="0" applyFont="1"/>
    <xf numFmtId="0" fontId="0" fillId="0" borderId="0" xfId="0"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wrapText="1" indent="3"/>
    </xf>
    <xf numFmtId="0" fontId="20" fillId="0" borderId="0" xfId="0" applyFont="1" applyAlignment="1">
      <alignment horizontal="center" vertical="center"/>
    </xf>
    <xf numFmtId="0" fontId="0" fillId="0" borderId="0" xfId="0" applyFont="1" applyAlignment="1">
      <alignment horizontal="left" vertical="center" wrapText="1" indent="6"/>
    </xf>
    <xf numFmtId="0" fontId="0" fillId="0" borderId="0" xfId="0" applyFont="1" applyAlignment="1">
      <alignment horizontal="left" vertical="center" wrapText="1" indent="7"/>
    </xf>
    <xf numFmtId="0" fontId="6" fillId="0" borderId="0" xfId="0" applyFont="1" applyFill="1" applyAlignment="1" applyProtection="1">
      <alignment wrapText="1"/>
    </xf>
    <xf numFmtId="0" fontId="21" fillId="0" borderId="0" xfId="4" applyProtection="1">
      <protection locked="0"/>
    </xf>
    <xf numFmtId="0" fontId="2" fillId="2" borderId="0" xfId="0" applyNumberFormat="1" applyFont="1" applyFill="1" applyProtection="1">
      <protection locked="0"/>
    </xf>
    <xf numFmtId="44" fontId="2" fillId="0" borderId="0" xfId="2" applyFont="1"/>
    <xf numFmtId="0" fontId="12" fillId="0" borderId="0" xfId="0" applyFont="1" applyFill="1" applyAlignment="1" applyProtection="1">
      <alignment horizontal="left"/>
    </xf>
    <xf numFmtId="0" fontId="4" fillId="0" borderId="0" xfId="0" applyFont="1" applyFill="1" applyAlignment="1" applyProtection="1">
      <alignment horizontal="left"/>
    </xf>
    <xf numFmtId="0" fontId="2" fillId="0" borderId="0" xfId="0" applyNumberFormat="1" applyFont="1" applyFill="1" applyProtection="1">
      <protection locked="0"/>
    </xf>
    <xf numFmtId="0" fontId="2" fillId="0" borderId="0" xfId="0" applyNumberFormat="1" applyFont="1" applyProtection="1"/>
    <xf numFmtId="0" fontId="3" fillId="0" borderId="0" xfId="0" applyFont="1" applyAlignment="1" applyProtection="1">
      <alignment horizontal="center"/>
    </xf>
    <xf numFmtId="0" fontId="2" fillId="0" borderId="0" xfId="0" applyFont="1" applyAlignment="1" applyProtection="1">
      <alignment horizontal="center"/>
    </xf>
    <xf numFmtId="0" fontId="11"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10" fillId="0" borderId="0" xfId="0" applyFont="1" applyFill="1" applyAlignment="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cellXfs>
  <cellStyles count="5">
    <cellStyle name="Comma" xfId="1" builtinId="3"/>
    <cellStyle name="Currency" xfId="2" builtinId="4"/>
    <cellStyle name="Hyperlink" xfId="4" builtinId="8"/>
    <cellStyle name="Normal" xfId="0" builtinId="0"/>
    <cellStyle name="Percent" xfId="3" builtinId="5"/>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4</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161925</xdr:rowOff>
        </xdr:from>
        <xdr:to>
          <xdr:col>0</xdr:col>
          <xdr:colOff>447675</xdr:colOff>
          <xdr:row>12</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104775</xdr:rowOff>
        </xdr:from>
        <xdr:to>
          <xdr:col>0</xdr:col>
          <xdr:colOff>447675</xdr:colOff>
          <xdr:row>8</xdr:row>
          <xdr:rowOff>428625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eos/www/naics/index.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E59"/>
  <sheetViews>
    <sheetView zoomScale="85" zoomScaleNormal="85" workbookViewId="0">
      <selection activeCell="A11" sqref="A11"/>
    </sheetView>
  </sheetViews>
  <sheetFormatPr defaultColWidth="8.85546875" defaultRowHeight="15" x14ac:dyDescent="0.25"/>
  <cols>
    <col min="1" max="1" width="69.28515625" style="15" customWidth="1"/>
    <col min="2" max="2" width="2.140625" style="21" customWidth="1"/>
    <col min="3" max="3" width="27.28515625" style="15" customWidth="1"/>
    <col min="4" max="4" width="54.140625" style="15" customWidth="1"/>
    <col min="5" max="16384" width="8.85546875" style="15"/>
  </cols>
  <sheetData>
    <row r="1" spans="1:5" x14ac:dyDescent="0.25">
      <c r="A1" s="114" t="s">
        <v>53</v>
      </c>
      <c r="B1" s="114"/>
      <c r="C1" s="114"/>
      <c r="D1" s="114"/>
    </row>
    <row r="2" spans="1:5" x14ac:dyDescent="0.25">
      <c r="A2" s="16"/>
      <c r="B2" s="20"/>
      <c r="C2" s="16"/>
      <c r="D2" s="27" t="s">
        <v>24</v>
      </c>
    </row>
    <row r="3" spans="1:5" x14ac:dyDescent="0.25">
      <c r="B3" s="20"/>
      <c r="C3" s="16"/>
      <c r="D3" s="106"/>
    </row>
    <row r="4" spans="1:5" x14ac:dyDescent="0.25">
      <c r="A4" s="16"/>
      <c r="B4" s="20"/>
      <c r="C4" s="16"/>
      <c r="D4" s="16"/>
    </row>
    <row r="5" spans="1:5" x14ac:dyDescent="0.25">
      <c r="A5" s="16" t="s">
        <v>0</v>
      </c>
      <c r="B5" s="20"/>
      <c r="C5" s="63"/>
      <c r="D5" s="76"/>
    </row>
    <row r="6" spans="1:5" x14ac:dyDescent="0.25">
      <c r="A6" s="16" t="s">
        <v>23</v>
      </c>
      <c r="B6" s="20"/>
      <c r="C6" s="65"/>
      <c r="D6" s="110" t="s">
        <v>74</v>
      </c>
    </row>
    <row r="7" spans="1:5" x14ac:dyDescent="0.25">
      <c r="A7" s="16" t="s">
        <v>71</v>
      </c>
      <c r="B7" s="20"/>
      <c r="C7" s="108"/>
      <c r="D7" s="111" t="s">
        <v>75</v>
      </c>
      <c r="E7" s="107" t="s">
        <v>72</v>
      </c>
    </row>
    <row r="8" spans="1:5" x14ac:dyDescent="0.25">
      <c r="A8" s="16"/>
      <c r="B8" s="20"/>
      <c r="C8" s="112"/>
      <c r="D8" s="76"/>
    </row>
    <row r="9" spans="1:5" x14ac:dyDescent="0.25">
      <c r="A9" s="29"/>
      <c r="B9" s="30"/>
      <c r="C9" s="113"/>
      <c r="D9" s="28" t="s">
        <v>1</v>
      </c>
    </row>
    <row r="10" spans="1:5" x14ac:dyDescent="0.25">
      <c r="A10" s="32" t="s">
        <v>77</v>
      </c>
      <c r="B10" s="33"/>
      <c r="C10" s="66"/>
      <c r="D10" s="67"/>
    </row>
    <row r="11" spans="1:5" x14ac:dyDescent="0.25">
      <c r="A11" s="34" t="s">
        <v>48</v>
      </c>
      <c r="B11" s="35"/>
      <c r="C11" s="16"/>
      <c r="D11" s="31"/>
    </row>
    <row r="12" spans="1:5" x14ac:dyDescent="0.25">
      <c r="A12" s="36" t="s">
        <v>2</v>
      </c>
      <c r="B12" s="37"/>
      <c r="C12" s="38"/>
      <c r="D12" s="31"/>
    </row>
    <row r="13" spans="1:5" x14ac:dyDescent="0.25">
      <c r="A13" s="34" t="s">
        <v>14</v>
      </c>
      <c r="B13" s="35"/>
      <c r="C13" s="96">
        <v>0</v>
      </c>
      <c r="D13" s="67"/>
    </row>
    <row r="14" spans="1:5" x14ac:dyDescent="0.25">
      <c r="A14" s="39" t="s">
        <v>15</v>
      </c>
      <c r="B14" s="40"/>
      <c r="C14" s="96">
        <v>0</v>
      </c>
      <c r="D14" s="67"/>
    </row>
    <row r="15" spans="1:5" x14ac:dyDescent="0.25">
      <c r="A15" s="39" t="s">
        <v>16</v>
      </c>
      <c r="B15" s="40"/>
      <c r="C15" s="96">
        <v>0</v>
      </c>
      <c r="D15" s="67"/>
    </row>
    <row r="16" spans="1:5" x14ac:dyDescent="0.25">
      <c r="A16" s="39" t="s">
        <v>17</v>
      </c>
      <c r="B16" s="40"/>
      <c r="C16" s="96">
        <v>0</v>
      </c>
      <c r="D16" s="67"/>
    </row>
    <row r="17" spans="1:4" x14ac:dyDescent="0.25">
      <c r="A17" s="39" t="s">
        <v>18</v>
      </c>
      <c r="B17" s="40"/>
      <c r="C17" s="96">
        <v>0</v>
      </c>
      <c r="D17" s="67"/>
    </row>
    <row r="18" spans="1:4" x14ac:dyDescent="0.25">
      <c r="A18" s="39" t="s">
        <v>19</v>
      </c>
      <c r="B18" s="40"/>
      <c r="C18" s="97">
        <v>0</v>
      </c>
      <c r="D18" s="67"/>
    </row>
    <row r="19" spans="1:4" x14ac:dyDescent="0.25">
      <c r="A19" s="36" t="s">
        <v>20</v>
      </c>
      <c r="B19" s="37"/>
      <c r="C19" s="41">
        <f>C13-C14-C15-C16-C17-C18</f>
        <v>0</v>
      </c>
      <c r="D19" s="31"/>
    </row>
    <row r="20" spans="1:4" ht="7.9" customHeight="1" x14ac:dyDescent="0.25">
      <c r="A20" s="42"/>
      <c r="B20" s="43"/>
      <c r="C20" s="41"/>
      <c r="D20" s="31"/>
    </row>
    <row r="21" spans="1:4" x14ac:dyDescent="0.25">
      <c r="A21" s="39" t="s">
        <v>22</v>
      </c>
      <c r="B21" s="40"/>
      <c r="C21" s="68">
        <v>0</v>
      </c>
      <c r="D21" s="67"/>
    </row>
    <row r="22" spans="1:4" x14ac:dyDescent="0.25">
      <c r="A22" s="39" t="s">
        <v>21</v>
      </c>
      <c r="B22" s="40"/>
      <c r="C22" s="68">
        <v>0</v>
      </c>
      <c r="D22" s="67"/>
    </row>
    <row r="23" spans="1:4" x14ac:dyDescent="0.25">
      <c r="A23" s="44" t="s">
        <v>25</v>
      </c>
      <c r="B23" s="45"/>
      <c r="C23" s="68">
        <v>0</v>
      </c>
      <c r="D23" s="64"/>
    </row>
    <row r="24" spans="1:4" x14ac:dyDescent="0.25">
      <c r="A24" s="44" t="s">
        <v>26</v>
      </c>
      <c r="B24" s="45"/>
      <c r="C24" s="68">
        <v>0</v>
      </c>
      <c r="D24" s="67"/>
    </row>
    <row r="25" spans="1:4" x14ac:dyDescent="0.25">
      <c r="A25" s="44" t="s">
        <v>37</v>
      </c>
      <c r="B25" s="45"/>
      <c r="C25" s="69">
        <v>0</v>
      </c>
      <c r="D25" s="67"/>
    </row>
    <row r="26" spans="1:4" x14ac:dyDescent="0.25">
      <c r="A26" s="36" t="s">
        <v>36</v>
      </c>
      <c r="B26" s="37"/>
      <c r="C26" s="41">
        <f>C23+C24+C25-C21-C22</f>
        <v>0</v>
      </c>
      <c r="D26" s="46"/>
    </row>
    <row r="27" spans="1:4" ht="7.9" customHeight="1" x14ac:dyDescent="0.25">
      <c r="A27" s="44"/>
      <c r="B27" s="45"/>
      <c r="C27" s="47"/>
      <c r="D27" s="46"/>
    </row>
    <row r="28" spans="1:4" ht="15.75" thickBot="1" x14ac:dyDescent="0.3">
      <c r="A28" s="49" t="s">
        <v>3</v>
      </c>
      <c r="B28" s="50"/>
      <c r="C28" s="51">
        <f>C19+C26</f>
        <v>0</v>
      </c>
      <c r="D28" s="31"/>
    </row>
    <row r="29" spans="1:4" ht="15.75" thickTop="1" x14ac:dyDescent="0.25">
      <c r="A29" s="52"/>
      <c r="B29" s="53"/>
      <c r="C29" s="54"/>
      <c r="D29" s="31"/>
    </row>
    <row r="30" spans="1:4" x14ac:dyDescent="0.25">
      <c r="A30" s="34" t="s">
        <v>4</v>
      </c>
      <c r="B30" s="35"/>
      <c r="C30" s="55">
        <f>C28/12</f>
        <v>0</v>
      </c>
      <c r="D30" s="83"/>
    </row>
    <row r="31" spans="1:4" x14ac:dyDescent="0.25">
      <c r="A31" s="34"/>
      <c r="B31" s="35"/>
      <c r="C31" s="48"/>
      <c r="D31" s="16"/>
    </row>
    <row r="32" spans="1:4" x14ac:dyDescent="0.25">
      <c r="A32" s="34" t="s">
        <v>5</v>
      </c>
      <c r="B32" s="35"/>
      <c r="C32" s="56">
        <f>C30*2.5</f>
        <v>0</v>
      </c>
      <c r="D32" s="16"/>
    </row>
    <row r="33" spans="1:4" x14ac:dyDescent="0.25">
      <c r="A33" s="34"/>
      <c r="B33" s="35"/>
      <c r="C33" s="56"/>
      <c r="D33" s="16"/>
    </row>
    <row r="34" spans="1:4" x14ac:dyDescent="0.25">
      <c r="A34" s="57" t="s">
        <v>6</v>
      </c>
      <c r="B34" s="58"/>
      <c r="C34" s="68">
        <v>0</v>
      </c>
      <c r="D34" s="16"/>
    </row>
    <row r="35" spans="1:4" x14ac:dyDescent="0.25">
      <c r="A35" s="59"/>
      <c r="B35" s="60"/>
      <c r="C35" s="56"/>
      <c r="D35" s="16"/>
    </row>
    <row r="36" spans="1:4" ht="15.75" thickBot="1" x14ac:dyDescent="0.3">
      <c r="A36" s="49" t="s">
        <v>7</v>
      </c>
      <c r="B36" s="50"/>
      <c r="C36" s="51">
        <f>ROUND((C32+C34),0)</f>
        <v>0</v>
      </c>
      <c r="D36" s="79" t="s">
        <v>52</v>
      </c>
    </row>
    <row r="37" spans="1:4" ht="15.75" thickTop="1" x14ac:dyDescent="0.25">
      <c r="A37" s="34"/>
      <c r="B37" s="35"/>
      <c r="C37" s="24"/>
    </row>
    <row r="38" spans="1:4" x14ac:dyDescent="0.25">
      <c r="A38" s="115" t="s">
        <v>51</v>
      </c>
      <c r="B38" s="115"/>
      <c r="C38" s="115"/>
      <c r="D38" s="115"/>
    </row>
    <row r="39" spans="1:4" x14ac:dyDescent="0.25">
      <c r="A39" s="34"/>
      <c r="B39" s="35"/>
      <c r="C39" s="56"/>
      <c r="D39" s="16"/>
    </row>
    <row r="40" spans="1:4" x14ac:dyDescent="0.25">
      <c r="A40" s="61" t="s">
        <v>42</v>
      </c>
      <c r="B40" s="62"/>
      <c r="C40" s="56"/>
      <c r="D40" s="16"/>
    </row>
    <row r="41" spans="1:4" x14ac:dyDescent="0.25">
      <c r="A41" s="61"/>
      <c r="B41" s="62"/>
      <c r="C41" s="56"/>
      <c r="D41" s="16"/>
    </row>
    <row r="42" spans="1:4" x14ac:dyDescent="0.25">
      <c r="A42" s="22"/>
      <c r="B42" s="23"/>
      <c r="C42" s="24"/>
    </row>
    <row r="43" spans="1:4" x14ac:dyDescent="0.25">
      <c r="A43" s="25" t="s">
        <v>34</v>
      </c>
      <c r="B43" s="26"/>
      <c r="C43" s="70"/>
    </row>
    <row r="44" spans="1:4" x14ac:dyDescent="0.25">
      <c r="A44" s="77" t="s">
        <v>30</v>
      </c>
      <c r="B44" s="20"/>
      <c r="C44" s="77" t="s">
        <v>31</v>
      </c>
    </row>
    <row r="45" spans="1:4" x14ac:dyDescent="0.25">
      <c r="A45" s="16"/>
      <c r="B45" s="20"/>
      <c r="C45" s="16"/>
    </row>
    <row r="47" spans="1:4" x14ac:dyDescent="0.25">
      <c r="A47" s="71"/>
      <c r="C47" s="71"/>
    </row>
    <row r="48" spans="1:4" x14ac:dyDescent="0.25">
      <c r="A48" s="15" t="s">
        <v>32</v>
      </c>
      <c r="C48" s="15" t="s">
        <v>33</v>
      </c>
    </row>
    <row r="50" spans="1:3" x14ac:dyDescent="0.25">
      <c r="A50" s="116" t="s">
        <v>38</v>
      </c>
      <c r="B50" s="117"/>
      <c r="C50" s="117"/>
    </row>
    <row r="51" spans="1:3" x14ac:dyDescent="0.25">
      <c r="A51" s="117"/>
      <c r="B51" s="117"/>
      <c r="C51" s="117"/>
    </row>
    <row r="52" spans="1:3" x14ac:dyDescent="0.25">
      <c r="A52" s="117"/>
      <c r="B52" s="117"/>
      <c r="C52" s="117"/>
    </row>
    <row r="53" spans="1:3" x14ac:dyDescent="0.25">
      <c r="A53" s="117"/>
      <c r="B53" s="117"/>
      <c r="C53" s="117"/>
    </row>
    <row r="54" spans="1:3" x14ac:dyDescent="0.25">
      <c r="A54" s="117"/>
      <c r="B54" s="117"/>
      <c r="C54" s="117"/>
    </row>
    <row r="55" spans="1:3" x14ac:dyDescent="0.25">
      <c r="A55" s="117"/>
      <c r="B55" s="117"/>
      <c r="C55" s="117"/>
    </row>
    <row r="56" spans="1:3" x14ac:dyDescent="0.25">
      <c r="A56" s="117"/>
      <c r="B56" s="117"/>
      <c r="C56" s="117"/>
    </row>
    <row r="57" spans="1:3" x14ac:dyDescent="0.25">
      <c r="A57" s="117"/>
      <c r="B57" s="117"/>
      <c r="C57" s="117"/>
    </row>
    <row r="58" spans="1:3" x14ac:dyDescent="0.25">
      <c r="A58" s="117"/>
      <c r="B58" s="117"/>
      <c r="C58" s="117"/>
    </row>
    <row r="59" spans="1:3" x14ac:dyDescent="0.25">
      <c r="A59" s="117"/>
      <c r="B59" s="117"/>
      <c r="C59" s="117"/>
    </row>
  </sheetData>
  <mergeCells count="3">
    <mergeCell ref="A1:D1"/>
    <mergeCell ref="A38:D38"/>
    <mergeCell ref="A50:C59"/>
  </mergeCells>
  <conditionalFormatting sqref="C19">
    <cfRule type="expression" dxfId="6" priority="1">
      <formula>($C$19/$C$10)&gt;100000</formula>
    </cfRule>
  </conditionalFormatting>
  <hyperlinks>
    <hyperlink ref="E7" r:id="rId1" xr:uid="{8D70EB29-9E45-4B14-903F-8E7256F8C9AE}"/>
  </hyperlinks>
  <pageMargins left="0.7" right="0.7" top="0.75" bottom="0.75" header="0.3" footer="0.3"/>
  <pageSetup scale="6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D29"/>
  <sheetViews>
    <sheetView tabSelected="1" workbookViewId="0">
      <selection activeCell="A31" sqref="A31"/>
    </sheetView>
  </sheetViews>
  <sheetFormatPr defaultRowHeight="15" x14ac:dyDescent="0.25"/>
  <cols>
    <col min="1" max="1" width="71.42578125" customWidth="1"/>
    <col min="2" max="2" width="17.140625" bestFit="1" customWidth="1"/>
    <col min="3" max="3" width="15.5703125" customWidth="1"/>
    <col min="4" max="4" width="34.140625" customWidth="1"/>
  </cols>
  <sheetData>
    <row r="1" spans="1:4" x14ac:dyDescent="0.25">
      <c r="A1" s="118" t="s">
        <v>27</v>
      </c>
      <c r="B1" s="118"/>
      <c r="C1" s="118"/>
      <c r="D1" s="118"/>
    </row>
    <row r="2" spans="1:4" x14ac:dyDescent="0.25">
      <c r="A2" s="98" t="s">
        <v>54</v>
      </c>
    </row>
    <row r="3" spans="1:4" s="1" customFormat="1" x14ac:dyDescent="0.25">
      <c r="A3" s="119"/>
      <c r="B3" s="119"/>
      <c r="C3" s="119"/>
      <c r="D3" s="119"/>
    </row>
    <row r="4" spans="1:4" s="1" customFormat="1" x14ac:dyDescent="0.25">
      <c r="A4" s="17"/>
      <c r="B4" s="17"/>
      <c r="C4" s="82"/>
    </row>
    <row r="5" spans="1:4" s="1" customFormat="1" x14ac:dyDescent="0.25">
      <c r="A5" s="2" t="s">
        <v>44</v>
      </c>
      <c r="B5" s="18"/>
      <c r="C5" s="18"/>
    </row>
    <row r="6" spans="1:4" s="1" customFormat="1" x14ac:dyDescent="0.25">
      <c r="A6" s="3"/>
      <c r="B6" s="9"/>
      <c r="C6" s="9"/>
      <c r="D6"/>
    </row>
    <row r="7" spans="1:4" s="1" customFormat="1" x14ac:dyDescent="0.25">
      <c r="A7" s="4" t="s">
        <v>78</v>
      </c>
      <c r="B7" s="66"/>
      <c r="C7" s="66"/>
      <c r="D7"/>
    </row>
    <row r="8" spans="1:4" s="1" customFormat="1" x14ac:dyDescent="0.25">
      <c r="A8" s="4"/>
      <c r="B8" s="8"/>
      <c r="C8" s="8"/>
      <c r="D8"/>
    </row>
    <row r="9" spans="1:4" s="1" customFormat="1" x14ac:dyDescent="0.25">
      <c r="A9" s="4" t="s">
        <v>47</v>
      </c>
      <c r="B9" s="87">
        <f>'Loan Calculator'!C30*2</f>
        <v>0</v>
      </c>
      <c r="C9" s="85" t="e">
        <f>$B$9/$B$14</f>
        <v>#DIV/0!</v>
      </c>
      <c r="D9" t="s">
        <v>55</v>
      </c>
    </row>
    <row r="10" spans="1:4" s="1" customFormat="1" x14ac:dyDescent="0.25">
      <c r="A10" s="4" t="s">
        <v>8</v>
      </c>
      <c r="B10" s="87">
        <v>0</v>
      </c>
      <c r="C10" s="68"/>
      <c r="D10"/>
    </row>
    <row r="11" spans="1:4" s="1" customFormat="1" x14ac:dyDescent="0.25">
      <c r="A11" s="4" t="s">
        <v>9</v>
      </c>
      <c r="B11" s="87">
        <v>0</v>
      </c>
      <c r="C11" s="68"/>
      <c r="D11"/>
    </row>
    <row r="12" spans="1:4" s="1" customFormat="1" x14ac:dyDescent="0.25">
      <c r="A12" s="4" t="s">
        <v>10</v>
      </c>
      <c r="B12" s="87">
        <v>0</v>
      </c>
      <c r="C12" s="68"/>
      <c r="D12"/>
    </row>
    <row r="13" spans="1:4" s="1" customFormat="1" x14ac:dyDescent="0.25">
      <c r="A13" s="4" t="s">
        <v>28</v>
      </c>
      <c r="B13" s="88">
        <v>0</v>
      </c>
      <c r="C13" s="84"/>
      <c r="D13"/>
    </row>
    <row r="14" spans="1:4" s="1" customFormat="1" x14ac:dyDescent="0.25">
      <c r="A14" s="10" t="s">
        <v>11</v>
      </c>
      <c r="B14" s="89">
        <f>ROUND(SUM(B9:B13),0)</f>
        <v>0</v>
      </c>
      <c r="C14" s="19"/>
      <c r="D14"/>
    </row>
    <row r="15" spans="1:4" s="1" customFormat="1" x14ac:dyDescent="0.25">
      <c r="A15" s="3"/>
      <c r="B15" s="90"/>
    </row>
    <row r="16" spans="1:4" s="1" customFormat="1" x14ac:dyDescent="0.25">
      <c r="A16" s="7" t="s">
        <v>12</v>
      </c>
      <c r="B16" s="91" t="e">
        <f>IF(C16&gt;=0,-B14*$C$16,0)</f>
        <v>#DIV/0!</v>
      </c>
      <c r="C16" s="86" t="e">
        <f>(+'Loan Calculator'!C10/'Use of Proceeds'!B7)-1</f>
        <v>#DIV/0!</v>
      </c>
      <c r="D16" s="81"/>
    </row>
    <row r="17" spans="1:3" s="1" customFormat="1" x14ac:dyDescent="0.25">
      <c r="A17" s="3"/>
      <c r="B17" s="90"/>
    </row>
    <row r="18" spans="1:3" s="1" customFormat="1" x14ac:dyDescent="0.25">
      <c r="A18" s="2" t="s">
        <v>46</v>
      </c>
      <c r="B18" s="92" t="e">
        <f>B14+B16</f>
        <v>#DIV/0!</v>
      </c>
      <c r="C18" s="5"/>
    </row>
    <row r="19" spans="1:3" s="1" customFormat="1" x14ac:dyDescent="0.25">
      <c r="A19" s="7"/>
      <c r="B19" s="93"/>
      <c r="C19" s="6"/>
    </row>
    <row r="20" spans="1:3" s="1" customFormat="1" x14ac:dyDescent="0.25">
      <c r="A20" s="11" t="s">
        <v>29</v>
      </c>
      <c r="B20" s="94">
        <v>0</v>
      </c>
      <c r="C20" s="75"/>
    </row>
    <row r="21" spans="1:3" s="1" customFormat="1" x14ac:dyDescent="0.25">
      <c r="A21" s="3"/>
      <c r="B21" s="90"/>
    </row>
    <row r="22" spans="1:3" s="1" customFormat="1" ht="15.75" thickBot="1" x14ac:dyDescent="0.3">
      <c r="A22" s="12" t="s">
        <v>13</v>
      </c>
      <c r="B22" s="95" t="e">
        <f>ROUND('Loan Calculator'!C36-('Use of Proceeds'!B18+'Use of Proceeds'!B20),0)</f>
        <v>#DIV/0!</v>
      </c>
      <c r="C22" s="99" t="s">
        <v>49</v>
      </c>
    </row>
    <row r="23" spans="1:3" s="1" customFormat="1" ht="15.75" thickTop="1" x14ac:dyDescent="0.25">
      <c r="A23" s="12"/>
      <c r="B23" s="92"/>
      <c r="C23" s="5"/>
    </row>
    <row r="24" spans="1:3" s="1" customFormat="1" x14ac:dyDescent="0.25">
      <c r="A24" s="78" t="s">
        <v>45</v>
      </c>
      <c r="B24" s="90" t="e">
        <f>B18+B22</f>
        <v>#DIV/0!</v>
      </c>
      <c r="C24"/>
    </row>
    <row r="25" spans="1:3" s="1" customFormat="1" x14ac:dyDescent="0.25">
      <c r="A25" s="12" t="s">
        <v>73</v>
      </c>
      <c r="B25" s="109">
        <f>'Loan Calculator'!C36</f>
        <v>0</v>
      </c>
    </row>
    <row r="26" spans="1:3" s="1" customFormat="1" x14ac:dyDescent="0.25">
      <c r="A26" s="13"/>
      <c r="B26" s="14"/>
      <c r="C26" s="14"/>
    </row>
    <row r="27" spans="1:3" s="1" customFormat="1" x14ac:dyDescent="0.25">
      <c r="A27" s="13"/>
    </row>
    <row r="28" spans="1:3" s="1" customFormat="1" x14ac:dyDescent="0.25">
      <c r="A28" s="13"/>
    </row>
    <row r="29" spans="1:3" s="1" customFormat="1" x14ac:dyDescent="0.25"/>
  </sheetData>
  <mergeCells count="2">
    <mergeCell ref="A1:D1"/>
    <mergeCell ref="A3:D3"/>
  </mergeCells>
  <conditionalFormatting sqref="B22">
    <cfRule type="cellIs" dxfId="5" priority="9" operator="notEqual">
      <formula>0</formula>
    </cfRule>
  </conditionalFormatting>
  <conditionalFormatting sqref="C9">
    <cfRule type="cellIs" dxfId="4" priority="5" operator="lessThan">
      <formula>0.75</formula>
    </cfRule>
    <cfRule type="cellIs" dxfId="3" priority="6" operator="greaterThanOrEqual">
      <formula>0.75</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7" operator="notEqual" id="{45044708-FD11-4E2F-9B68-BC7BE6CE4487}">
            <xm:f>'Loan Calculator'!$C$36</xm:f>
            <x14:dxf>
              <font>
                <color rgb="FF9C0006"/>
              </font>
              <fill>
                <patternFill>
                  <bgColor rgb="FFFFC7CE"/>
                </patternFill>
              </fill>
            </x14:dxf>
          </x14:cfRule>
          <x14:cfRule type="cellIs" priority="8" operator="equal" id="{0157505C-DCD4-4BE5-857E-A32F8C551FD5}">
            <xm:f>'Loan Calculator'!$C$36</xm:f>
            <x14:dxf>
              <font>
                <color rgb="FF006100"/>
              </font>
              <fill>
                <patternFill>
                  <bgColor rgb="FFC6EFCE"/>
                </patternFill>
              </fill>
            </x14:dxf>
          </x14:cfRule>
          <xm:sqref>B24</xm:sqref>
        </x14:conditionalFormatting>
        <x14:conditionalFormatting xmlns:xm="http://schemas.microsoft.com/office/excel/2006/main">
          <x14:cfRule type="cellIs" priority="3" operator="greaterThan" id="{13180710-7587-4C01-9DCD-8CD5676300BD}">
            <xm:f>'Loan Calculator'!$C$36</xm:f>
            <x14:dxf>
              <font>
                <color rgb="FF9C0006"/>
              </font>
              <fill>
                <patternFill>
                  <bgColor rgb="FFFFC7CE"/>
                </patternFill>
              </fill>
            </x14:dxf>
          </x14:cfRule>
          <xm:sqref>B14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7"/>
  <sheetViews>
    <sheetView workbookViewId="0">
      <selection activeCell="B9" sqref="B9:J9"/>
    </sheetView>
  </sheetViews>
  <sheetFormatPr defaultColWidth="8.85546875" defaultRowHeight="15" x14ac:dyDescent="0.25"/>
  <cols>
    <col min="1" max="9" width="8.85546875" style="16"/>
    <col min="10" max="10" width="12.85546875" style="16" customWidth="1"/>
    <col min="11" max="16384" width="8.85546875" style="16"/>
  </cols>
  <sheetData>
    <row r="1" spans="1:10" ht="45.75" customHeight="1" x14ac:dyDescent="0.25">
      <c r="A1" s="121" t="s">
        <v>35</v>
      </c>
      <c r="B1" s="121"/>
      <c r="C1" s="121"/>
      <c r="D1" s="121"/>
      <c r="E1" s="121"/>
      <c r="F1" s="121"/>
      <c r="G1" s="121"/>
      <c r="H1" s="121"/>
      <c r="I1" s="121"/>
      <c r="J1" s="121"/>
    </row>
    <row r="3" spans="1:10" ht="21" x14ac:dyDescent="0.25">
      <c r="A3" s="72"/>
      <c r="B3" s="122" t="s">
        <v>43</v>
      </c>
      <c r="C3" s="122"/>
      <c r="D3" s="122"/>
      <c r="E3" s="122"/>
      <c r="F3" s="122"/>
      <c r="G3" s="122"/>
      <c r="H3" s="122"/>
      <c r="I3" s="122"/>
      <c r="J3" s="122"/>
    </row>
    <row r="4" spans="1:10" ht="7.9" customHeight="1" x14ac:dyDescent="0.25">
      <c r="B4" s="61"/>
      <c r="C4" s="61"/>
      <c r="D4" s="61"/>
      <c r="E4" s="61"/>
      <c r="F4" s="61"/>
      <c r="G4" s="61"/>
      <c r="H4" s="61"/>
      <c r="I4" s="61"/>
      <c r="J4" s="61"/>
    </row>
    <row r="5" spans="1:10" ht="30" customHeight="1" x14ac:dyDescent="0.25">
      <c r="A5" s="72"/>
      <c r="B5" s="120" t="s">
        <v>41</v>
      </c>
      <c r="C5" s="120"/>
      <c r="D5" s="120"/>
      <c r="E5" s="120"/>
      <c r="F5" s="120"/>
      <c r="G5" s="120"/>
      <c r="H5" s="120"/>
      <c r="I5" s="120"/>
      <c r="J5" s="120"/>
    </row>
    <row r="6" spans="1:10" ht="9" customHeight="1" x14ac:dyDescent="0.25">
      <c r="B6" s="61"/>
      <c r="C6" s="61"/>
      <c r="D6" s="61"/>
      <c r="E6" s="61"/>
      <c r="F6" s="61"/>
      <c r="G6" s="61"/>
      <c r="H6" s="61"/>
      <c r="I6" s="61"/>
      <c r="J6" s="61"/>
    </row>
    <row r="7" spans="1:10" ht="21" x14ac:dyDescent="0.25">
      <c r="A7" s="72"/>
      <c r="B7" s="120" t="s">
        <v>76</v>
      </c>
      <c r="C7" s="120"/>
      <c r="D7" s="120"/>
      <c r="E7" s="120"/>
      <c r="F7" s="120"/>
      <c r="G7" s="120"/>
      <c r="H7" s="120"/>
      <c r="I7" s="120"/>
      <c r="J7" s="120"/>
    </row>
    <row r="8" spans="1:10" ht="9" customHeight="1" x14ac:dyDescent="0.25">
      <c r="B8" s="80"/>
      <c r="C8" s="80"/>
      <c r="D8" s="80"/>
      <c r="E8" s="80"/>
      <c r="F8" s="80"/>
      <c r="G8" s="80"/>
      <c r="H8" s="80"/>
      <c r="I8" s="80"/>
      <c r="J8" s="80"/>
    </row>
    <row r="9" spans="1:10" ht="46.9" customHeight="1" x14ac:dyDescent="0.25">
      <c r="A9" s="72"/>
      <c r="B9" s="120" t="s">
        <v>50</v>
      </c>
      <c r="C9" s="120"/>
      <c r="D9" s="120"/>
      <c r="E9" s="120"/>
      <c r="F9" s="120"/>
      <c r="G9" s="120"/>
      <c r="H9" s="120"/>
      <c r="I9" s="120"/>
      <c r="J9" s="120"/>
    </row>
    <row r="10" spans="1:10" ht="9" customHeight="1" x14ac:dyDescent="0.25">
      <c r="B10" s="73"/>
      <c r="C10" s="73"/>
      <c r="D10" s="73"/>
      <c r="E10" s="73"/>
      <c r="F10" s="73"/>
      <c r="G10" s="73"/>
      <c r="H10" s="73"/>
      <c r="I10" s="73"/>
      <c r="J10" s="73"/>
    </row>
    <row r="11" spans="1:10" ht="31.15" customHeight="1" x14ac:dyDescent="0.25">
      <c r="A11" s="72"/>
      <c r="B11" s="120" t="s">
        <v>39</v>
      </c>
      <c r="C11" s="120"/>
      <c r="D11" s="120"/>
      <c r="E11" s="120"/>
      <c r="F11" s="120"/>
      <c r="G11" s="120"/>
      <c r="H11" s="120"/>
      <c r="I11" s="120"/>
      <c r="J11" s="120"/>
    </row>
    <row r="12" spans="1:10" ht="9" customHeight="1" x14ac:dyDescent="0.25">
      <c r="B12" s="73"/>
      <c r="C12" s="73"/>
      <c r="D12" s="73"/>
      <c r="E12" s="73"/>
      <c r="F12" s="73"/>
      <c r="G12" s="73"/>
      <c r="H12" s="73"/>
      <c r="I12" s="73"/>
      <c r="J12" s="73"/>
    </row>
    <row r="13" spans="1:10" ht="30" customHeight="1" x14ac:dyDescent="0.25">
      <c r="A13" s="72"/>
      <c r="B13" s="120" t="s">
        <v>40</v>
      </c>
      <c r="C13" s="120"/>
      <c r="D13" s="120"/>
      <c r="E13" s="120"/>
      <c r="F13" s="120"/>
      <c r="G13" s="120"/>
      <c r="H13" s="120"/>
      <c r="I13" s="120"/>
      <c r="J13" s="120"/>
    </row>
    <row r="14" spans="1:10" ht="6.6" customHeight="1" x14ac:dyDescent="0.25">
      <c r="B14" s="73"/>
      <c r="C14" s="73"/>
      <c r="D14" s="73"/>
      <c r="E14" s="73"/>
      <c r="F14" s="73"/>
      <c r="G14" s="73"/>
      <c r="H14" s="73"/>
      <c r="I14" s="73"/>
      <c r="J14" s="73"/>
    </row>
    <row r="17" spans="2:2" x14ac:dyDescent="0.25">
      <c r="B17" s="74"/>
    </row>
  </sheetData>
  <mergeCells count="7">
    <mergeCell ref="B9:J9"/>
    <mergeCell ref="B11:J11"/>
    <mergeCell ref="B13:J13"/>
    <mergeCell ref="A1:J1"/>
    <mergeCell ref="B3:J3"/>
    <mergeCell ref="B5:J5"/>
    <mergeCell ref="B7:J7"/>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209550</xdr:colOff>
                    <xdr:row>11</xdr:row>
                    <xdr:rowOff>161925</xdr:rowOff>
                  </from>
                  <to>
                    <xdr:col>0</xdr:col>
                    <xdr:colOff>447675</xdr:colOff>
                    <xdr:row>12</xdr:row>
                    <xdr:rowOff>323850</xdr:rowOff>
                  </to>
                </anchor>
              </controlPr>
            </control>
          </mc:Choice>
        </mc:AlternateContent>
        <mc:AlternateContent xmlns:mc="http://schemas.openxmlformats.org/markup-compatibility/2006">
          <mc:Choice Requires="x14">
            <control shapeId="2049" r:id="rId7"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0</xdr:col>
                    <xdr:colOff>209550</xdr:colOff>
                    <xdr:row>3</xdr:row>
                    <xdr:rowOff>161925</xdr:rowOff>
                  </from>
                  <to>
                    <xdr:col>0</xdr:col>
                    <xdr:colOff>447675</xdr:colOff>
                    <xdr:row>4</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209550</xdr:colOff>
                    <xdr:row>8</xdr:row>
                    <xdr:rowOff>104775</xdr:rowOff>
                  </from>
                  <to>
                    <xdr:col>0</xdr:col>
                    <xdr:colOff>447675</xdr:colOff>
                    <xdr:row>8</xdr:row>
                    <xdr:rowOff>428625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822B-52B3-4614-9C2B-46112369DC87}">
  <dimension ref="A1:A17"/>
  <sheetViews>
    <sheetView topLeftCell="A4" workbookViewId="0">
      <selection activeCell="D12" sqref="D12"/>
    </sheetView>
  </sheetViews>
  <sheetFormatPr defaultRowHeight="15" x14ac:dyDescent="0.25"/>
  <cols>
    <col min="1" max="1" width="119.42578125" customWidth="1"/>
  </cols>
  <sheetData>
    <row r="1" spans="1:1" ht="18.75" x14ac:dyDescent="0.25">
      <c r="A1" s="103" t="s">
        <v>70</v>
      </c>
    </row>
    <row r="2" spans="1:1" ht="18.75" x14ac:dyDescent="0.25">
      <c r="A2" s="103"/>
    </row>
    <row r="3" spans="1:1" ht="30" x14ac:dyDescent="0.25">
      <c r="A3" s="101" t="s">
        <v>56</v>
      </c>
    </row>
    <row r="4" spans="1:1" ht="30" x14ac:dyDescent="0.25">
      <c r="A4" s="102" t="s">
        <v>57</v>
      </c>
    </row>
    <row r="5" spans="1:1" ht="32.25" x14ac:dyDescent="0.25">
      <c r="A5" s="104" t="s">
        <v>59</v>
      </c>
    </row>
    <row r="6" spans="1:1" ht="60" x14ac:dyDescent="0.25">
      <c r="A6" s="104" t="s">
        <v>58</v>
      </c>
    </row>
    <row r="7" spans="1:1" ht="75" x14ac:dyDescent="0.25">
      <c r="A7" s="102" t="s">
        <v>60</v>
      </c>
    </row>
    <row r="8" spans="1:1" ht="45" x14ac:dyDescent="0.25">
      <c r="A8" s="105" t="s">
        <v>61</v>
      </c>
    </row>
    <row r="9" spans="1:1" ht="30" x14ac:dyDescent="0.25">
      <c r="A9" s="102" t="s">
        <v>62</v>
      </c>
    </row>
    <row r="10" spans="1:1" x14ac:dyDescent="0.25">
      <c r="A10" s="100"/>
    </row>
    <row r="11" spans="1:1" ht="45" x14ac:dyDescent="0.25">
      <c r="A11" s="101" t="s">
        <v>63</v>
      </c>
    </row>
    <row r="12" spans="1:1" ht="30" x14ac:dyDescent="0.25">
      <c r="A12" s="102" t="s">
        <v>64</v>
      </c>
    </row>
    <row r="13" spans="1:1" ht="30" x14ac:dyDescent="0.25">
      <c r="A13" s="102" t="s">
        <v>65</v>
      </c>
    </row>
    <row r="14" spans="1:1" x14ac:dyDescent="0.25">
      <c r="A14" s="102" t="s">
        <v>66</v>
      </c>
    </row>
    <row r="15" spans="1:1" ht="30" x14ac:dyDescent="0.25">
      <c r="A15" s="102" t="s">
        <v>69</v>
      </c>
    </row>
    <row r="16" spans="1:1" x14ac:dyDescent="0.25">
      <c r="A16" s="102" t="s">
        <v>67</v>
      </c>
    </row>
    <row r="17" spans="1:1" x14ac:dyDescent="0.25">
      <c r="A17" s="10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Loan Calculator</vt:lpstr>
      <vt:lpstr>Use of Proceeds</vt:lpstr>
      <vt:lpstr>Checklist of Source Docs</vt:lpstr>
      <vt:lpstr>Instructions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Blayne Furey</cp:lastModifiedBy>
  <cp:lastPrinted>2020-04-02T15:31:11Z</cp:lastPrinted>
  <dcterms:created xsi:type="dcterms:W3CDTF">2020-04-02T00:16:32Z</dcterms:created>
  <dcterms:modified xsi:type="dcterms:W3CDTF">2020-04-13T16:43:11Z</dcterms:modified>
</cp:coreProperties>
</file>